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9528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EVHP!$A$1:$F$41</definedName>
  </definedNames>
  <calcPr calcId="171027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4" i="1"/>
  <c r="F25" i="1"/>
  <c r="F23" i="1"/>
  <c r="D27" i="1"/>
  <c r="C27" i="1"/>
  <c r="F27" i="1" s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<sst xmlns="http://schemas.openxmlformats.org/spreadsheetml/2006/main" count="36" uniqueCount="26">
  <si>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</si>
  <si>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</si>
  <si>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</si>
  <si>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</si>
  <si>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</si>
  <si>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</si>
  <si>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</si>
  <si>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</si>
  <si>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</si>
  <si>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</si>
  <si>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</si>
  <si>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</si>
  <si>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</si>
  <si>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</si>
  <si>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</si>
  <si>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</si>
  <si>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</si>
  <si>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</si>
  <si>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</si>
  <si>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</si>
  <si>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</si>
  <si>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</si>
  <si>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</si>
  <si>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</si>
  <si>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UNIVERSIDAD POLITECNICA DE JUVENTINO ROSAS
Del 1 de Enero 31 de Marzo de 2019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</si>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</sst>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3" fillId="4" borderId="0" xfId="0" applyFont="1" applyFill="1" applyBorder="1" applyAlignment="1">
      <alignment vertical="top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="85" zoomScaleNormal="85" workbookViewId="0">
      <selection sqref="A1:F1"/>
    </sheetView>
  </sheetViews>
  <sheetFormatPr baseColWidth="10" defaultColWidth="12" defaultRowHeight="10.199999999999999" x14ac:dyDescent="0.2"/>
  <cols>
    <col min="1" max="1" width="57.85546875" style="5" customWidth="1"/>
    <col min="2" max="2" width="23.85546875" style="3" customWidth="1"/>
    <col min="3" max="3" width="24" style="3" customWidth="1"/>
    <col min="4" max="5" width="22.28515625" style="3" customWidth="1"/>
    <col min="6" max="6" width="18.28515625" style="3" customWidth="1"/>
    <col min="7" max="16384" width="12" style="4"/>
  </cols>
  <sheetData>
    <row r="1" spans="1:6" ht="56.25" customHeight="1" x14ac:dyDescent="0.2">
      <c r="A1" s="24" t="s">
        <v>24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131241218.98</v>
      </c>
      <c r="C4" s="18"/>
      <c r="D4" s="18"/>
      <c r="E4" s="18"/>
      <c r="F4" s="14">
        <f>+B4</f>
        <v>131241218.98</v>
      </c>
    </row>
    <row r="5" spans="1:6" x14ac:dyDescent="0.2">
      <c r="A5" s="10" t="s">
        <v>0</v>
      </c>
      <c r="B5" s="15">
        <v>131052297.43000001</v>
      </c>
      <c r="C5" s="18"/>
      <c r="D5" s="18"/>
      <c r="E5" s="18"/>
      <c r="F5" s="15">
        <f>+B5</f>
        <v>131052297.43000001</v>
      </c>
    </row>
    <row r="6" spans="1:6" x14ac:dyDescent="0.2">
      <c r="A6" s="10" t="s">
        <v>4</v>
      </c>
      <c r="B6" s="15">
        <v>188921.55</v>
      </c>
      <c r="C6" s="18"/>
      <c r="D6" s="18"/>
      <c r="E6" s="18"/>
      <c r="F6" s="15">
        <f>+B6</f>
        <v>188921.55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8"/>
      <c r="C9" s="14">
        <f>+C11+C12+C13+C14</f>
        <v>-17714861.510000002</v>
      </c>
      <c r="D9" s="14">
        <f>+D10</f>
        <v>-3904371.73</v>
      </c>
      <c r="E9" s="18"/>
      <c r="F9" s="14">
        <f>+C9+D9</f>
        <v>-21619233.240000002</v>
      </c>
    </row>
    <row r="10" spans="1:6" x14ac:dyDescent="0.2">
      <c r="A10" s="10" t="s">
        <v>7</v>
      </c>
      <c r="B10" s="18"/>
      <c r="C10" s="18"/>
      <c r="D10" s="15">
        <v>-3904371.73</v>
      </c>
      <c r="E10" s="18"/>
      <c r="F10" s="15">
        <f>+D10</f>
        <v>-3904371.73</v>
      </c>
    </row>
    <row r="11" spans="1:6" x14ac:dyDescent="0.2">
      <c r="A11" s="10" t="s">
        <v>8</v>
      </c>
      <c r="B11" s="18"/>
      <c r="C11" s="15">
        <v>-17714861.510000002</v>
      </c>
      <c r="D11" s="18"/>
      <c r="E11" s="18"/>
      <c r="F11" s="15">
        <f>+C11</f>
        <v>-17714861.510000002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0.399999999999999" x14ac:dyDescent="0.2">
      <c r="A16" s="9" t="s">
        <v>19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16</v>
      </c>
      <c r="B20" s="14">
        <f>+B4</f>
        <v>131241218.98</v>
      </c>
      <c r="C20" s="14">
        <f>+C9</f>
        <v>-17714861.510000002</v>
      </c>
      <c r="D20" s="14">
        <f>+D9</f>
        <v>-3904371.73</v>
      </c>
      <c r="E20" s="14">
        <f>+E16</f>
        <v>0</v>
      </c>
      <c r="F20" s="14">
        <f>+B20+C20+D20+E20</f>
        <v>109621985.73999999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0.399999999999999" x14ac:dyDescent="0.2">
      <c r="A22" s="9" t="s">
        <v>20</v>
      </c>
      <c r="B22" s="14">
        <f>+B23+B24+B25</f>
        <v>0</v>
      </c>
      <c r="C22" s="18"/>
      <c r="D22" s="18"/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/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0.399999999999999" x14ac:dyDescent="0.2">
      <c r="A27" s="9" t="s">
        <v>21</v>
      </c>
      <c r="B27" s="18"/>
      <c r="C27" s="14">
        <f>+C29</f>
        <v>-3909344.13</v>
      </c>
      <c r="D27" s="14">
        <f>+D28+D29+D30+D31+D32</f>
        <v>6703757.9500000002</v>
      </c>
      <c r="E27" s="19"/>
      <c r="F27" s="14">
        <f>+C27+D27</f>
        <v>2794413.8200000003</v>
      </c>
    </row>
    <row r="28" spans="1:6" x14ac:dyDescent="0.2">
      <c r="A28" s="10" t="s">
        <v>7</v>
      </c>
      <c r="B28" s="18"/>
      <c r="C28" s="18"/>
      <c r="D28" s="15">
        <v>2799386.22</v>
      </c>
      <c r="E28" s="18"/>
      <c r="F28" s="15">
        <f>+D28</f>
        <v>2799386.22</v>
      </c>
    </row>
    <row r="29" spans="1:6" x14ac:dyDescent="0.2">
      <c r="A29" s="10" t="s">
        <v>8</v>
      </c>
      <c r="B29" s="18"/>
      <c r="C29" s="15">
        <v>-3909344.13</v>
      </c>
      <c r="D29" s="15">
        <v>3904371.73</v>
      </c>
      <c r="E29" s="18"/>
      <c r="F29" s="15">
        <f>+C29+D29</f>
        <v>-4972.3999999999069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0.399999999999999" x14ac:dyDescent="0.2">
      <c r="A34" s="11" t="s">
        <v>22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+B20+B22</f>
        <v>131241218.98</v>
      </c>
      <c r="C38" s="17">
        <f>+C20+C27</f>
        <v>-21624205.640000001</v>
      </c>
      <c r="D38" s="17">
        <f>+D20+D27</f>
        <v>2799386.22</v>
      </c>
      <c r="E38" s="17">
        <f>+E20+E34</f>
        <v>0</v>
      </c>
      <c r="F38" s="17">
        <f>+B38+C38+D38+E38</f>
        <v>112416399.56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3" t="s">
        <v>25</v>
      </c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scale="9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IFI-11</cp:lastModifiedBy>
  <cp:lastPrinted>2019-04-25T19:43:57Z</cp:lastPrinted>
  <dcterms:created xsi:type="dcterms:W3CDTF">2012-12-11T20:30:33Z</dcterms:created>
  <dcterms:modified xsi:type="dcterms:W3CDTF">2019-04-25T19:44:04Z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